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Newsbo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<sst xmlns="http://schemas.openxmlformats.org/spreadsheetml/2006/main" count="34" uniqueCount="26">
  <si>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Total</t>
  </si>
  <si>
    <t>Demand</t>
  </si>
  <si>
    <t>Prob</t>
  </si>
  <si>
    <t>Cum Prob</t>
  </si>
  <si>
    <t xml:space="preserve">The table below computes the cumulative probabilites of the </t>
  </si>
  <si>
    <t>different demand  values from past data, and sets up the table</t>
  </si>
  <si>
    <t>for using the Vlookup function, by copying the demand column</t>
  </si>
  <si>
    <t>at the end, moved up one row so that 13 corresponds with 0 cum prob.</t>
  </si>
  <si>
    <t>Solution to Exercise 1:</t>
  </si>
  <si>
    <t>Revenue</t>
  </si>
  <si>
    <t>Cost</t>
  </si>
  <si>
    <t>Price</t>
  </si>
  <si>
    <t>Printed</t>
  </si>
  <si>
    <t>Random</t>
  </si>
  <si>
    <t>Thrown</t>
  </si>
  <si>
    <t>Profit</t>
  </si>
  <si>
    <t>Sold</t>
  </si>
  <si>
    <t>Number</t>
  </si>
  <si>
    <t>Profit Analysis</t>
  </si>
  <si>
    <t>(Weeks)</t>
  </si>
  <si>
    <t>Frequency</t>
  </si>
  <si>
    <t xml:space="preserve">Columns in blue </t>
  </si>
  <si>
    <t>used for the vlookup</t>
  </si>
  <si>
    <t>statement</t>
  </si>
  <si>
    <t>Demanded</t>
  </si>
  <si>
    <t>Unit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</si>
</sst>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4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2" fontId="0" fillId="3" borderId="0" xfId="0" applyNumberFormat="1" applyFill="1" applyBorder="1" applyAlignment="1">
      <alignment/>
    </xf>
    <xf numFmtId="44" fontId="0" fillId="0" borderId="0" xfId="17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1" fillId="4" borderId="0" xfId="0" applyFont="1" applyFill="1" applyAlignment="1">
      <alignment horizontal="center"/>
    </xf>
    <xf numFmtId="44" fontId="0" fillId="4" borderId="0" xfId="0" applyNumberFormat="1" applyFill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5" borderId="0" xfId="0" applyFill="1" applyAlignment="1">
      <alignment/>
    </xf>
    <xf numFmtId="44" fontId="0" fillId="2" borderId="0" xfId="17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12</xdr:row>
      <xdr:rowOff>104775</xdr:rowOff>
    </xdr:from>
    <xdr:to>
      <xdr:col>12</xdr:col>
      <xdr:colOff>495300</xdr:colOff>
      <xdr:row>12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7591425" y="20478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47625</xdr:rowOff>
    </xdr:from>
    <xdr:to>
      <xdr:col>12</xdr:col>
      <xdr:colOff>19050</xdr:colOff>
      <xdr:row>19</xdr:row>
      <xdr:rowOff>133350</xdr:rowOff>
    </xdr:to>
    <xdr:sp>
      <xdr:nvSpPr>
        <xdr:cNvPr id="2" name="Line 2"/>
        <xdr:cNvSpPr>
          <a:spLocks/>
        </xdr:cNvSpPr>
      </xdr:nvSpPr>
      <xdr:spPr>
        <a:xfrm>
          <a:off x="7600950" y="1019175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E6" sqref="E6"/>
    </sheetView>
  </sheetViews>
  <sheetFormatPr defaultColWidth="9.140625" defaultRowHeight="12.75"/>
  <cols>
    <col min="2" max="2" width="12.28125" style="0" bestFit="1" customWidth="1"/>
    <col min="4" max="4" width="10.00390625" style="0" bestFit="1" customWidth="1"/>
  </cols>
  <sheetData>
    <row r="1" spans="1:14" ht="12.75">
      <c r="A1" s="2" t="s">
        <v>8</v>
      </c>
      <c r="H1" s="3" t="s">
        <v>4</v>
      </c>
      <c r="I1" s="4"/>
      <c r="J1" s="4"/>
      <c r="K1" s="4"/>
      <c r="L1" s="4"/>
      <c r="M1" s="4"/>
      <c r="N1" s="5"/>
    </row>
    <row r="2" spans="8:14" ht="12.75">
      <c r="H2" s="6" t="s">
        <v>5</v>
      </c>
      <c r="I2" s="7"/>
      <c r="J2" s="7"/>
      <c r="K2" s="7"/>
      <c r="L2" s="7"/>
      <c r="M2" s="7"/>
      <c r="N2" s="8"/>
    </row>
    <row r="3" spans="1:14" ht="12.75">
      <c r="A3" s="2" t="s">
        <v>18</v>
      </c>
      <c r="G3" s="26" t="s">
        <v>0</v>
      </c>
      <c r="H3" s="6" t="s">
        <v>6</v>
      </c>
      <c r="I3" s="7"/>
      <c r="J3" s="7"/>
      <c r="K3" s="7"/>
      <c r="L3" s="7"/>
      <c r="M3" s="7"/>
      <c r="N3" s="8"/>
    </row>
    <row r="4" spans="1:14" ht="12.75">
      <c r="A4" s="24" t="s">
        <v>25</v>
      </c>
      <c r="B4" s="24" t="s">
        <v>25</v>
      </c>
      <c r="C4" s="24" t="s">
        <v>17</v>
      </c>
      <c r="G4" s="26" t="s">
        <v>15</v>
      </c>
      <c r="H4" s="6" t="s">
        <v>7</v>
      </c>
      <c r="I4" s="7"/>
      <c r="J4" s="7"/>
      <c r="K4" s="7"/>
      <c r="L4" s="7"/>
      <c r="M4" s="7"/>
      <c r="N4" s="8"/>
    </row>
    <row r="5" spans="1:14" ht="12.75">
      <c r="A5" s="24" t="s">
        <v>11</v>
      </c>
      <c r="B5" s="24" t="s">
        <v>10</v>
      </c>
      <c r="C5" s="24" t="s">
        <v>12</v>
      </c>
      <c r="G5" s="27">
        <f>SUM(G10:G61)</f>
        <v>160</v>
      </c>
      <c r="H5" s="15"/>
      <c r="I5" s="16" t="s">
        <v>20</v>
      </c>
      <c r="J5" s="17"/>
      <c r="K5" s="17"/>
      <c r="L5" s="17"/>
      <c r="M5" s="7"/>
      <c r="N5" s="8"/>
    </row>
    <row r="6" spans="1:14" ht="12.75">
      <c r="A6" s="31">
        <v>0.5</v>
      </c>
      <c r="B6" s="31">
        <v>0.3</v>
      </c>
      <c r="C6" s="25">
        <v>20</v>
      </c>
      <c r="H6" s="18" t="s">
        <v>1</v>
      </c>
      <c r="I6" s="19" t="s">
        <v>19</v>
      </c>
      <c r="J6" s="19" t="s">
        <v>2</v>
      </c>
      <c r="K6" s="19" t="s">
        <v>3</v>
      </c>
      <c r="L6" s="19" t="s">
        <v>1</v>
      </c>
      <c r="M6" s="7"/>
      <c r="N6" s="8"/>
    </row>
    <row r="7" spans="8:14" ht="12.75">
      <c r="H7" s="9"/>
      <c r="I7" s="10"/>
      <c r="J7" s="10"/>
      <c r="K7" s="20">
        <v>0</v>
      </c>
      <c r="L7" s="21">
        <v>13</v>
      </c>
      <c r="M7" s="7"/>
      <c r="N7" s="8"/>
    </row>
    <row r="8" spans="1:14" ht="12.75">
      <c r="A8" s="24"/>
      <c r="B8" s="24" t="s">
        <v>17</v>
      </c>
      <c r="C8" s="24" t="s">
        <v>17</v>
      </c>
      <c r="D8" s="29" t="s">
        <v>17</v>
      </c>
      <c r="E8" s="24"/>
      <c r="F8" s="24"/>
      <c r="G8" s="24"/>
      <c r="H8" s="6">
        <v>13</v>
      </c>
      <c r="I8" s="7">
        <v>1</v>
      </c>
      <c r="J8" s="7">
        <f>I8/$I$22</f>
        <v>0.01</v>
      </c>
      <c r="K8" s="22">
        <f>SUM($J$8:J8)</f>
        <v>0.01</v>
      </c>
      <c r="L8" s="21">
        <v>14</v>
      </c>
      <c r="M8" s="7"/>
      <c r="N8" s="8"/>
    </row>
    <row r="9" spans="1:14" ht="12.75">
      <c r="A9" s="24" t="s">
        <v>13</v>
      </c>
      <c r="B9" s="24" t="s">
        <v>24</v>
      </c>
      <c r="C9" s="24" t="s">
        <v>16</v>
      </c>
      <c r="D9" s="29" t="s">
        <v>14</v>
      </c>
      <c r="E9" s="24" t="s">
        <v>9</v>
      </c>
      <c r="F9" s="24" t="s">
        <v>10</v>
      </c>
      <c r="G9" s="24" t="s">
        <v>15</v>
      </c>
      <c r="H9" s="6">
        <v>14</v>
      </c>
      <c r="I9" s="7">
        <v>2</v>
      </c>
      <c r="J9" s="7">
        <f>I9/$I$22</f>
        <v>0.02</v>
      </c>
      <c r="K9" s="22">
        <f>SUM($J$8:J9)</f>
        <v>0.03</v>
      </c>
      <c r="L9" s="21">
        <v>15</v>
      </c>
      <c r="M9" s="7"/>
      <c r="N9" s="8"/>
    </row>
    <row r="10" spans="1:14" ht="12.75">
      <c r="A10" s="1">
        <v>0.41746414692938605</v>
      </c>
      <c r="B10" s="30">
        <f>VLOOKUP(A10,$K$7:$L$20,2)</f>
        <v>19</v>
      </c>
      <c r="C10">
        <f>IF(B10&gt;$C$6,$C$6,B10)</f>
        <v>19</v>
      </c>
      <c r="D10" s="28">
        <f>$C$6-C10</f>
        <v>1</v>
      </c>
      <c r="E10" s="23">
        <f>$A$6*C10</f>
        <v>9.5</v>
      </c>
      <c r="F10" s="23">
        <f>$B$6*$C$6</f>
        <v>6</v>
      </c>
      <c r="G10" s="27">
        <f>E10-F10</f>
        <v>3.5</v>
      </c>
      <c r="H10" s="6">
        <v>15</v>
      </c>
      <c r="I10" s="7">
        <v>4</v>
      </c>
      <c r="J10" s="7">
        <f>I10/$I$22</f>
        <v>0.04</v>
      </c>
      <c r="K10" s="22">
        <f>SUM($J$8:J10)</f>
        <v>0.07</v>
      </c>
      <c r="L10" s="21">
        <v>16</v>
      </c>
      <c r="M10" s="7"/>
      <c r="N10" s="8"/>
    </row>
    <row r="11" spans="1:14" ht="12.75">
      <c r="A11" s="1">
        <v>0.8434285025507453</v>
      </c>
      <c r="B11" s="30">
        <f aca="true" t="shared" si="0" ref="B11:B61">VLOOKUP(A11,$K$7:$L$20,2)</f>
        <v>22</v>
      </c>
      <c r="C11">
        <f aca="true" t="shared" si="1" ref="C11:C61">IF(B11&gt;$C$6,$C$6,B11)</f>
        <v>20</v>
      </c>
      <c r="D11" s="28">
        <f aca="true" t="shared" si="2" ref="D11:D61">$C$6-C11</f>
        <v>0</v>
      </c>
      <c r="E11" s="23">
        <f aca="true" t="shared" si="3" ref="E11:E61">$A$6*C11</f>
        <v>10</v>
      </c>
      <c r="F11" s="23">
        <f aca="true" t="shared" si="4" ref="F11:F61">$B$6*$C$6</f>
        <v>6</v>
      </c>
      <c r="G11" s="27">
        <f aca="true" t="shared" si="5" ref="G11:G61">E11-F11</f>
        <v>4</v>
      </c>
      <c r="H11" s="6">
        <v>16</v>
      </c>
      <c r="I11" s="7">
        <v>9</v>
      </c>
      <c r="J11" s="7">
        <f>I11/$I$22</f>
        <v>0.09</v>
      </c>
      <c r="K11" s="22">
        <f>SUM($J$8:J11)</f>
        <v>0.16</v>
      </c>
      <c r="L11" s="21">
        <v>17</v>
      </c>
      <c r="M11" s="7"/>
      <c r="N11" s="8"/>
    </row>
    <row r="12" spans="1:14" ht="12.75">
      <c r="A12" s="1">
        <v>0.5226505508696606</v>
      </c>
      <c r="B12" s="30">
        <f t="shared" si="0"/>
        <v>19</v>
      </c>
      <c r="C12">
        <f t="shared" si="1"/>
        <v>19</v>
      </c>
      <c r="D12" s="28">
        <f t="shared" si="2"/>
        <v>1</v>
      </c>
      <c r="E12" s="23">
        <f t="shared" si="3"/>
        <v>9.5</v>
      </c>
      <c r="F12" s="23">
        <f t="shared" si="4"/>
        <v>6</v>
      </c>
      <c r="G12" s="27">
        <f t="shared" si="5"/>
        <v>3.5</v>
      </c>
      <c r="H12" s="6">
        <v>17</v>
      </c>
      <c r="I12" s="7">
        <v>10</v>
      </c>
      <c r="J12" s="7">
        <f>I12/$I$22</f>
        <v>0.1</v>
      </c>
      <c r="K12" s="22">
        <f>SUM($J$8:J12)</f>
        <v>0.26</v>
      </c>
      <c r="L12" s="21">
        <v>18</v>
      </c>
      <c r="N12" s="8"/>
    </row>
    <row r="13" spans="1:14" ht="12.75">
      <c r="A13" s="1">
        <v>0.1623870909368783</v>
      </c>
      <c r="B13" s="30">
        <f t="shared" si="0"/>
        <v>17</v>
      </c>
      <c r="C13">
        <f t="shared" si="1"/>
        <v>17</v>
      </c>
      <c r="D13" s="28">
        <f t="shared" si="2"/>
        <v>3</v>
      </c>
      <c r="E13" s="23">
        <f t="shared" si="3"/>
        <v>8.5</v>
      </c>
      <c r="F13" s="23">
        <f t="shared" si="4"/>
        <v>6</v>
      </c>
      <c r="G13" s="27">
        <f t="shared" si="5"/>
        <v>2.5</v>
      </c>
      <c r="H13" s="6">
        <v>18</v>
      </c>
      <c r="I13" s="7">
        <v>15</v>
      </c>
      <c r="J13" s="7">
        <f>I13/$I$22</f>
        <v>0.15</v>
      </c>
      <c r="K13" s="22">
        <f>SUM($J$8:J13)</f>
        <v>0.41000000000000003</v>
      </c>
      <c r="L13" s="21">
        <v>19</v>
      </c>
      <c r="N13" s="8"/>
    </row>
    <row r="14" spans="1:14" ht="12.75">
      <c r="A14" s="1">
        <v>0.014947091081871422</v>
      </c>
      <c r="B14" s="30">
        <f t="shared" si="0"/>
        <v>14</v>
      </c>
      <c r="C14">
        <f t="shared" si="1"/>
        <v>14</v>
      </c>
      <c r="D14" s="28">
        <f t="shared" si="2"/>
        <v>6</v>
      </c>
      <c r="E14" s="23">
        <f t="shared" si="3"/>
        <v>7</v>
      </c>
      <c r="F14" s="23">
        <f t="shared" si="4"/>
        <v>6</v>
      </c>
      <c r="G14" s="27">
        <f t="shared" si="5"/>
        <v>1</v>
      </c>
      <c r="H14" s="6">
        <v>19</v>
      </c>
      <c r="I14" s="7">
        <v>16</v>
      </c>
      <c r="J14" s="7">
        <f>I14/$I$22</f>
        <v>0.16</v>
      </c>
      <c r="K14" s="22">
        <f>SUM($J$8:J14)</f>
        <v>0.5700000000000001</v>
      </c>
      <c r="L14" s="21">
        <v>20</v>
      </c>
      <c r="M14" s="7" t="s">
        <v>21</v>
      </c>
      <c r="N14" s="8"/>
    </row>
    <row r="15" spans="1:14" ht="12.75">
      <c r="A15" s="1">
        <v>0.006708515059235365</v>
      </c>
      <c r="B15" s="30">
        <f t="shared" si="0"/>
        <v>13</v>
      </c>
      <c r="C15">
        <f t="shared" si="1"/>
        <v>13</v>
      </c>
      <c r="D15" s="28">
        <f t="shared" si="2"/>
        <v>7</v>
      </c>
      <c r="E15" s="23">
        <f t="shared" si="3"/>
        <v>6.5</v>
      </c>
      <c r="F15" s="23">
        <f t="shared" si="4"/>
        <v>6</v>
      </c>
      <c r="G15" s="27">
        <f t="shared" si="5"/>
        <v>0.5</v>
      </c>
      <c r="H15" s="6">
        <v>20</v>
      </c>
      <c r="I15" s="7">
        <v>15</v>
      </c>
      <c r="J15" s="7">
        <f>I15/$I$22</f>
        <v>0.15</v>
      </c>
      <c r="K15" s="22">
        <f>SUM($J$8:J15)</f>
        <v>0.7200000000000001</v>
      </c>
      <c r="L15" s="21">
        <v>21</v>
      </c>
      <c r="M15" s="7" t="s">
        <v>22</v>
      </c>
      <c r="N15" s="8"/>
    </row>
    <row r="16" spans="1:14" ht="12.75">
      <c r="A16" s="1">
        <v>0.0956533967505181</v>
      </c>
      <c r="B16" s="30">
        <f t="shared" si="0"/>
        <v>16</v>
      </c>
      <c r="C16">
        <f t="shared" si="1"/>
        <v>16</v>
      </c>
      <c r="D16" s="28">
        <f t="shared" si="2"/>
        <v>4</v>
      </c>
      <c r="E16" s="23">
        <f t="shared" si="3"/>
        <v>8</v>
      </c>
      <c r="F16" s="23">
        <f t="shared" si="4"/>
        <v>6</v>
      </c>
      <c r="G16" s="27">
        <f t="shared" si="5"/>
        <v>2</v>
      </c>
      <c r="H16" s="6">
        <v>21</v>
      </c>
      <c r="I16" s="7">
        <v>12</v>
      </c>
      <c r="J16" s="7">
        <f>I16/$I$22</f>
        <v>0.12</v>
      </c>
      <c r="K16" s="22">
        <f>SUM($J$8:J16)</f>
        <v>0.8400000000000001</v>
      </c>
      <c r="L16" s="21">
        <v>22</v>
      </c>
      <c r="M16" s="7" t="s">
        <v>23</v>
      </c>
      <c r="N16" s="8"/>
    </row>
    <row r="17" spans="1:14" ht="12.75">
      <c r="A17" s="1">
        <v>0.6233364868381988</v>
      </c>
      <c r="B17" s="30">
        <f t="shared" si="0"/>
        <v>20</v>
      </c>
      <c r="C17">
        <f t="shared" si="1"/>
        <v>20</v>
      </c>
      <c r="D17" s="28">
        <f t="shared" si="2"/>
        <v>0</v>
      </c>
      <c r="E17" s="23">
        <f t="shared" si="3"/>
        <v>10</v>
      </c>
      <c r="F17" s="23">
        <f t="shared" si="4"/>
        <v>6</v>
      </c>
      <c r="G17" s="27">
        <f t="shared" si="5"/>
        <v>4</v>
      </c>
      <c r="H17" s="6">
        <v>22</v>
      </c>
      <c r="I17" s="7">
        <v>9</v>
      </c>
      <c r="J17" s="7">
        <f>I17/$I$22</f>
        <v>0.09</v>
      </c>
      <c r="K17" s="22">
        <f>SUM($J$8:J17)</f>
        <v>0.93</v>
      </c>
      <c r="L17" s="21">
        <v>23</v>
      </c>
      <c r="M17" s="7"/>
      <c r="N17" s="8"/>
    </row>
    <row r="18" spans="1:14" ht="12.75">
      <c r="A18" s="1">
        <v>0.9989642379499784</v>
      </c>
      <c r="B18" s="30">
        <f t="shared" si="0"/>
        <v>25</v>
      </c>
      <c r="C18">
        <f t="shared" si="1"/>
        <v>20</v>
      </c>
      <c r="D18" s="28">
        <f t="shared" si="2"/>
        <v>0</v>
      </c>
      <c r="E18" s="23">
        <f t="shared" si="3"/>
        <v>10</v>
      </c>
      <c r="F18" s="23">
        <f t="shared" si="4"/>
        <v>6</v>
      </c>
      <c r="G18" s="27">
        <f t="shared" si="5"/>
        <v>4</v>
      </c>
      <c r="H18" s="6">
        <v>23</v>
      </c>
      <c r="I18" s="7">
        <v>4</v>
      </c>
      <c r="J18" s="7">
        <f>I18/$I$22</f>
        <v>0.04</v>
      </c>
      <c r="K18" s="22">
        <f>SUM($J$8:J18)</f>
        <v>0.9700000000000001</v>
      </c>
      <c r="L18" s="21">
        <v>24</v>
      </c>
      <c r="M18" s="7"/>
      <c r="N18" s="8"/>
    </row>
    <row r="19" spans="1:14" ht="12.75">
      <c r="A19" s="1">
        <v>0.03910790673738429</v>
      </c>
      <c r="B19" s="30">
        <f t="shared" si="0"/>
        <v>15</v>
      </c>
      <c r="C19">
        <f t="shared" si="1"/>
        <v>15</v>
      </c>
      <c r="D19" s="28">
        <f t="shared" si="2"/>
        <v>5</v>
      </c>
      <c r="E19" s="23">
        <f t="shared" si="3"/>
        <v>7.5</v>
      </c>
      <c r="F19" s="23">
        <f t="shared" si="4"/>
        <v>6</v>
      </c>
      <c r="G19" s="27">
        <f t="shared" si="5"/>
        <v>1.5</v>
      </c>
      <c r="H19" s="6">
        <v>24</v>
      </c>
      <c r="I19" s="7">
        <v>2</v>
      </c>
      <c r="J19" s="7">
        <f>I19/$I$22</f>
        <v>0.02</v>
      </c>
      <c r="K19" s="22">
        <f>SUM($J$8:J19)</f>
        <v>0.9900000000000001</v>
      </c>
      <c r="L19" s="21">
        <v>25</v>
      </c>
      <c r="M19" s="7"/>
      <c r="N19" s="8"/>
    </row>
    <row r="20" spans="1:14" ht="12.75">
      <c r="A20" s="1">
        <v>0.29007906785111554</v>
      </c>
      <c r="B20" s="30">
        <f t="shared" si="0"/>
        <v>18</v>
      </c>
      <c r="C20">
        <f t="shared" si="1"/>
        <v>18</v>
      </c>
      <c r="D20" s="28">
        <f t="shared" si="2"/>
        <v>2</v>
      </c>
      <c r="E20" s="23">
        <f t="shared" si="3"/>
        <v>9</v>
      </c>
      <c r="F20" s="23">
        <f t="shared" si="4"/>
        <v>6</v>
      </c>
      <c r="G20" s="27">
        <f t="shared" si="5"/>
        <v>3</v>
      </c>
      <c r="H20" s="6">
        <v>25</v>
      </c>
      <c r="I20" s="7">
        <v>1</v>
      </c>
      <c r="J20" s="7">
        <f>I20/$I$22</f>
        <v>0.01</v>
      </c>
      <c r="K20" s="22">
        <f>SUM($J$8:J20)</f>
        <v>1</v>
      </c>
      <c r="L20" s="21">
        <v>26</v>
      </c>
      <c r="M20" s="7"/>
      <c r="N20" s="8"/>
    </row>
    <row r="21" spans="1:14" ht="12.75">
      <c r="A21" s="1">
        <v>0.0778523658056709</v>
      </c>
      <c r="B21" s="30">
        <f t="shared" si="0"/>
        <v>16</v>
      </c>
      <c r="C21">
        <f t="shared" si="1"/>
        <v>16</v>
      </c>
      <c r="D21" s="28">
        <f t="shared" si="2"/>
        <v>4</v>
      </c>
      <c r="E21" s="23">
        <f t="shared" si="3"/>
        <v>8</v>
      </c>
      <c r="F21" s="23">
        <f t="shared" si="4"/>
        <v>6</v>
      </c>
      <c r="G21" s="27">
        <f t="shared" si="5"/>
        <v>2</v>
      </c>
      <c r="H21" s="6">
        <v>26</v>
      </c>
      <c r="I21" s="7">
        <v>0</v>
      </c>
      <c r="J21" s="7">
        <f>I21/$I$22</f>
        <v>0</v>
      </c>
      <c r="K21" s="7"/>
      <c r="L21" s="7"/>
      <c r="M21" s="7"/>
      <c r="N21" s="8"/>
    </row>
    <row r="22" spans="1:14" ht="13.5" thickBot="1">
      <c r="A22" s="1">
        <v>0.7994115774938875</v>
      </c>
      <c r="B22" s="30">
        <f t="shared" si="0"/>
        <v>21</v>
      </c>
      <c r="C22">
        <f t="shared" si="1"/>
        <v>20</v>
      </c>
      <c r="D22" s="28">
        <f t="shared" si="2"/>
        <v>0</v>
      </c>
      <c r="E22" s="23">
        <f t="shared" si="3"/>
        <v>10</v>
      </c>
      <c r="F22" s="23">
        <f t="shared" si="4"/>
        <v>6</v>
      </c>
      <c r="G22" s="27">
        <f t="shared" si="5"/>
        <v>4</v>
      </c>
      <c r="H22" s="11" t="s">
        <v>0</v>
      </c>
      <c r="I22" s="12">
        <v>100</v>
      </c>
      <c r="J22" s="13"/>
      <c r="K22" s="13"/>
      <c r="L22" s="13"/>
      <c r="M22" s="13"/>
      <c r="N22" s="14"/>
    </row>
    <row r="23" spans="1:7" ht="12.75">
      <c r="A23" s="1">
        <v>0.23242956746885035</v>
      </c>
      <c r="B23" s="30">
        <f t="shared" si="0"/>
        <v>17</v>
      </c>
      <c r="C23">
        <f t="shared" si="1"/>
        <v>17</v>
      </c>
      <c r="D23" s="28">
        <f t="shared" si="2"/>
        <v>3</v>
      </c>
      <c r="E23" s="23">
        <f t="shared" si="3"/>
        <v>8.5</v>
      </c>
      <c r="F23" s="23">
        <f t="shared" si="4"/>
        <v>6</v>
      </c>
      <c r="G23" s="27">
        <f t="shared" si="5"/>
        <v>2.5</v>
      </c>
    </row>
    <row r="24" spans="1:7" ht="12.75">
      <c r="A24" s="1">
        <v>0.9021091115792974</v>
      </c>
      <c r="B24" s="30">
        <f t="shared" si="0"/>
        <v>22</v>
      </c>
      <c r="C24">
        <f t="shared" si="1"/>
        <v>20</v>
      </c>
      <c r="D24" s="28">
        <f t="shared" si="2"/>
        <v>0</v>
      </c>
      <c r="E24" s="23">
        <f t="shared" si="3"/>
        <v>10</v>
      </c>
      <c r="F24" s="23">
        <f t="shared" si="4"/>
        <v>6</v>
      </c>
      <c r="G24" s="27">
        <f t="shared" si="5"/>
        <v>4</v>
      </c>
    </row>
    <row r="25" spans="1:7" ht="12.75">
      <c r="A25" s="1">
        <v>0.8249118202798327</v>
      </c>
      <c r="B25" s="30">
        <f t="shared" si="0"/>
        <v>21</v>
      </c>
      <c r="C25">
        <f t="shared" si="1"/>
        <v>20</v>
      </c>
      <c r="D25" s="28">
        <f t="shared" si="2"/>
        <v>0</v>
      </c>
      <c r="E25" s="23">
        <f t="shared" si="3"/>
        <v>10</v>
      </c>
      <c r="F25" s="23">
        <f t="shared" si="4"/>
        <v>6</v>
      </c>
      <c r="G25" s="27">
        <f t="shared" si="5"/>
        <v>4</v>
      </c>
    </row>
    <row r="26" spans="1:7" ht="12.75">
      <c r="A26" s="1">
        <v>0.6703139682366999</v>
      </c>
      <c r="B26" s="30">
        <f t="shared" si="0"/>
        <v>20</v>
      </c>
      <c r="C26">
        <f t="shared" si="1"/>
        <v>20</v>
      </c>
      <c r="D26" s="28">
        <f t="shared" si="2"/>
        <v>0</v>
      </c>
      <c r="E26" s="23">
        <f t="shared" si="3"/>
        <v>10</v>
      </c>
      <c r="F26" s="23">
        <f t="shared" si="4"/>
        <v>6</v>
      </c>
      <c r="G26" s="27">
        <f t="shared" si="5"/>
        <v>4</v>
      </c>
    </row>
    <row r="27" spans="1:7" ht="12.75">
      <c r="A27" s="1">
        <v>0.3648090526293659</v>
      </c>
      <c r="B27" s="30">
        <f t="shared" si="0"/>
        <v>18</v>
      </c>
      <c r="C27">
        <f t="shared" si="1"/>
        <v>18</v>
      </c>
      <c r="D27" s="28">
        <f t="shared" si="2"/>
        <v>2</v>
      </c>
      <c r="E27" s="23">
        <f t="shared" si="3"/>
        <v>9</v>
      </c>
      <c r="F27" s="23">
        <f t="shared" si="4"/>
        <v>6</v>
      </c>
      <c r="G27" s="27">
        <f t="shared" si="5"/>
        <v>3</v>
      </c>
    </row>
    <row r="28" spans="1:7" ht="12.75">
      <c r="A28" s="1">
        <v>0.0010328730026538668</v>
      </c>
      <c r="B28" s="30">
        <f t="shared" si="0"/>
        <v>13</v>
      </c>
      <c r="C28">
        <f t="shared" si="1"/>
        <v>13</v>
      </c>
      <c r="D28" s="28">
        <f t="shared" si="2"/>
        <v>7</v>
      </c>
      <c r="E28" s="23">
        <f t="shared" si="3"/>
        <v>6.5</v>
      </c>
      <c r="F28" s="23">
        <f t="shared" si="4"/>
        <v>6</v>
      </c>
      <c r="G28" s="27">
        <f t="shared" si="5"/>
        <v>0.5</v>
      </c>
    </row>
    <row r="29" spans="1:7" ht="12.75">
      <c r="A29" s="1">
        <v>0.35517275906362616</v>
      </c>
      <c r="B29" s="30">
        <f t="shared" si="0"/>
        <v>18</v>
      </c>
      <c r="C29">
        <f t="shared" si="1"/>
        <v>18</v>
      </c>
      <c r="D29" s="28">
        <f t="shared" si="2"/>
        <v>2</v>
      </c>
      <c r="E29" s="23">
        <f t="shared" si="3"/>
        <v>9</v>
      </c>
      <c r="F29" s="23">
        <f t="shared" si="4"/>
        <v>6</v>
      </c>
      <c r="G29" s="27">
        <f t="shared" si="5"/>
        <v>3</v>
      </c>
    </row>
    <row r="30" spans="1:7" ht="12.75">
      <c r="A30" s="1">
        <v>0.3629937638725611</v>
      </c>
      <c r="B30" s="30">
        <f t="shared" si="0"/>
        <v>18</v>
      </c>
      <c r="C30">
        <f t="shared" si="1"/>
        <v>18</v>
      </c>
      <c r="D30" s="28">
        <f t="shared" si="2"/>
        <v>2</v>
      </c>
      <c r="E30" s="23">
        <f t="shared" si="3"/>
        <v>9</v>
      </c>
      <c r="F30" s="23">
        <f t="shared" si="4"/>
        <v>6</v>
      </c>
      <c r="G30" s="27">
        <f t="shared" si="5"/>
        <v>3</v>
      </c>
    </row>
    <row r="31" spans="1:7" ht="12.75">
      <c r="A31" s="1">
        <v>0.17308199242260014</v>
      </c>
      <c r="B31" s="30">
        <f t="shared" si="0"/>
        <v>17</v>
      </c>
      <c r="C31">
        <f t="shared" si="1"/>
        <v>17</v>
      </c>
      <c r="D31" s="28">
        <f t="shared" si="2"/>
        <v>3</v>
      </c>
      <c r="E31" s="23">
        <f t="shared" si="3"/>
        <v>8.5</v>
      </c>
      <c r="F31" s="23">
        <f t="shared" si="4"/>
        <v>6</v>
      </c>
      <c r="G31" s="27">
        <f t="shared" si="5"/>
        <v>2.5</v>
      </c>
    </row>
    <row r="32" spans="1:7" ht="12.75">
      <c r="A32" s="1">
        <v>0.04957458235596901</v>
      </c>
      <c r="B32" s="30">
        <f t="shared" si="0"/>
        <v>15</v>
      </c>
      <c r="C32">
        <f t="shared" si="1"/>
        <v>15</v>
      </c>
      <c r="D32" s="28">
        <f t="shared" si="2"/>
        <v>5</v>
      </c>
      <c r="E32" s="23">
        <f t="shared" si="3"/>
        <v>7.5</v>
      </c>
      <c r="F32" s="23">
        <f t="shared" si="4"/>
        <v>6</v>
      </c>
      <c r="G32" s="27">
        <f t="shared" si="5"/>
        <v>1.5</v>
      </c>
    </row>
    <row r="33" spans="1:7" ht="12.75">
      <c r="A33" s="1">
        <v>0.08330031797164911</v>
      </c>
      <c r="B33" s="30">
        <f t="shared" si="0"/>
        <v>16</v>
      </c>
      <c r="C33">
        <f t="shared" si="1"/>
        <v>16</v>
      </c>
      <c r="D33" s="28">
        <f t="shared" si="2"/>
        <v>4</v>
      </c>
      <c r="E33" s="23">
        <f t="shared" si="3"/>
        <v>8</v>
      </c>
      <c r="F33" s="23">
        <f t="shared" si="4"/>
        <v>6</v>
      </c>
      <c r="G33" s="27">
        <f t="shared" si="5"/>
        <v>2</v>
      </c>
    </row>
    <row r="34" spans="1:7" ht="12.75">
      <c r="A34" s="1">
        <v>0.303749799565881</v>
      </c>
      <c r="B34" s="30">
        <f t="shared" si="0"/>
        <v>18</v>
      </c>
      <c r="C34">
        <f t="shared" si="1"/>
        <v>18</v>
      </c>
      <c r="D34" s="28">
        <f t="shared" si="2"/>
        <v>2</v>
      </c>
      <c r="E34" s="23">
        <f t="shared" si="3"/>
        <v>9</v>
      </c>
      <c r="F34" s="23">
        <f t="shared" si="4"/>
        <v>6</v>
      </c>
      <c r="G34" s="27">
        <f t="shared" si="5"/>
        <v>3</v>
      </c>
    </row>
    <row r="35" spans="1:7" ht="12.75">
      <c r="A35" s="1">
        <v>0.3381085365172589</v>
      </c>
      <c r="B35" s="30">
        <f t="shared" si="0"/>
        <v>18</v>
      </c>
      <c r="C35">
        <f t="shared" si="1"/>
        <v>18</v>
      </c>
      <c r="D35" s="28">
        <f t="shared" si="2"/>
        <v>2</v>
      </c>
      <c r="E35" s="23">
        <f t="shared" si="3"/>
        <v>9</v>
      </c>
      <c r="F35" s="23">
        <f t="shared" si="4"/>
        <v>6</v>
      </c>
      <c r="G35" s="27">
        <f t="shared" si="5"/>
        <v>3</v>
      </c>
    </row>
    <row r="36" spans="1:7" ht="12.75">
      <c r="A36" s="1">
        <v>0.7752641359998282</v>
      </c>
      <c r="B36" s="30">
        <f t="shared" si="0"/>
        <v>21</v>
      </c>
      <c r="C36">
        <f t="shared" si="1"/>
        <v>20</v>
      </c>
      <c r="D36" s="28">
        <f t="shared" si="2"/>
        <v>0</v>
      </c>
      <c r="E36" s="23">
        <f t="shared" si="3"/>
        <v>10</v>
      </c>
      <c r="F36" s="23">
        <f t="shared" si="4"/>
        <v>6</v>
      </c>
      <c r="G36" s="27">
        <f t="shared" si="5"/>
        <v>4</v>
      </c>
    </row>
    <row r="37" spans="1:7" ht="12.75">
      <c r="A37" s="1">
        <v>0.08040665431315563</v>
      </c>
      <c r="B37" s="30">
        <f t="shared" si="0"/>
        <v>16</v>
      </c>
      <c r="C37">
        <f t="shared" si="1"/>
        <v>16</v>
      </c>
      <c r="D37" s="28">
        <f t="shared" si="2"/>
        <v>4</v>
      </c>
      <c r="E37" s="23">
        <f t="shared" si="3"/>
        <v>8</v>
      </c>
      <c r="F37" s="23">
        <f t="shared" si="4"/>
        <v>6</v>
      </c>
      <c r="G37" s="27">
        <f t="shared" si="5"/>
        <v>2</v>
      </c>
    </row>
    <row r="38" spans="1:7" ht="12.75">
      <c r="A38" s="1">
        <v>0.8850790095014853</v>
      </c>
      <c r="B38" s="30">
        <f t="shared" si="0"/>
        <v>22</v>
      </c>
      <c r="C38">
        <f t="shared" si="1"/>
        <v>20</v>
      </c>
      <c r="D38" s="28">
        <f t="shared" si="2"/>
        <v>0</v>
      </c>
      <c r="E38" s="23">
        <f t="shared" si="3"/>
        <v>10</v>
      </c>
      <c r="F38" s="23">
        <f t="shared" si="4"/>
        <v>6</v>
      </c>
      <c r="G38" s="27">
        <f t="shared" si="5"/>
        <v>4</v>
      </c>
    </row>
    <row r="39" spans="1:7" ht="12.75">
      <c r="A39" s="1">
        <v>0.5722793140873801</v>
      </c>
      <c r="B39" s="30">
        <f t="shared" si="0"/>
        <v>20</v>
      </c>
      <c r="C39">
        <f t="shared" si="1"/>
        <v>20</v>
      </c>
      <c r="D39" s="28">
        <f t="shared" si="2"/>
        <v>0</v>
      </c>
      <c r="E39" s="23">
        <f t="shared" si="3"/>
        <v>10</v>
      </c>
      <c r="F39" s="23">
        <f t="shared" si="4"/>
        <v>6</v>
      </c>
      <c r="G39" s="27">
        <f t="shared" si="5"/>
        <v>4</v>
      </c>
    </row>
    <row r="40" spans="1:7" ht="12.75">
      <c r="A40" s="1">
        <v>0.56647065215983</v>
      </c>
      <c r="B40" s="30">
        <f t="shared" si="0"/>
        <v>19</v>
      </c>
      <c r="C40">
        <f t="shared" si="1"/>
        <v>19</v>
      </c>
      <c r="D40" s="28">
        <f t="shared" si="2"/>
        <v>1</v>
      </c>
      <c r="E40" s="23">
        <f t="shared" si="3"/>
        <v>9.5</v>
      </c>
      <c r="F40" s="23">
        <f t="shared" si="4"/>
        <v>6</v>
      </c>
      <c r="G40" s="27">
        <f t="shared" si="5"/>
        <v>3.5</v>
      </c>
    </row>
    <row r="41" spans="1:7" ht="12.75">
      <c r="A41" s="1">
        <v>0.5196018616898996</v>
      </c>
      <c r="B41" s="30">
        <f t="shared" si="0"/>
        <v>19</v>
      </c>
      <c r="C41">
        <f t="shared" si="1"/>
        <v>19</v>
      </c>
      <c r="D41" s="28">
        <f t="shared" si="2"/>
        <v>1</v>
      </c>
      <c r="E41" s="23">
        <f t="shared" si="3"/>
        <v>9.5</v>
      </c>
      <c r="F41" s="23">
        <f t="shared" si="4"/>
        <v>6</v>
      </c>
      <c r="G41" s="27">
        <f t="shared" si="5"/>
        <v>3.5</v>
      </c>
    </row>
    <row r="42" spans="1:7" ht="12.75">
      <c r="A42" s="1">
        <v>0.22121065650432126</v>
      </c>
      <c r="B42" s="30">
        <f t="shared" si="0"/>
        <v>17</v>
      </c>
      <c r="C42">
        <f t="shared" si="1"/>
        <v>17</v>
      </c>
      <c r="D42" s="28">
        <f t="shared" si="2"/>
        <v>3</v>
      </c>
      <c r="E42" s="23">
        <f t="shared" si="3"/>
        <v>8.5</v>
      </c>
      <c r="F42" s="23">
        <f t="shared" si="4"/>
        <v>6</v>
      </c>
      <c r="G42" s="27">
        <f t="shared" si="5"/>
        <v>2.5</v>
      </c>
    </row>
    <row r="43" spans="1:7" ht="12.75">
      <c r="A43" s="1">
        <v>0.7211845289390644</v>
      </c>
      <c r="B43" s="30">
        <f t="shared" si="0"/>
        <v>21</v>
      </c>
      <c r="C43">
        <f t="shared" si="1"/>
        <v>20</v>
      </c>
      <c r="D43" s="28">
        <f t="shared" si="2"/>
        <v>0</v>
      </c>
      <c r="E43" s="23">
        <f t="shared" si="3"/>
        <v>10</v>
      </c>
      <c r="F43" s="23">
        <f t="shared" si="4"/>
        <v>6</v>
      </c>
      <c r="G43" s="27">
        <f t="shared" si="5"/>
        <v>4</v>
      </c>
    </row>
    <row r="44" spans="1:7" ht="12.75">
      <c r="A44" s="1">
        <v>0.9645857105512086</v>
      </c>
      <c r="B44" s="30">
        <f t="shared" si="0"/>
        <v>23</v>
      </c>
      <c r="C44">
        <f t="shared" si="1"/>
        <v>20</v>
      </c>
      <c r="D44" s="28">
        <f t="shared" si="2"/>
        <v>0</v>
      </c>
      <c r="E44" s="23">
        <f t="shared" si="3"/>
        <v>10</v>
      </c>
      <c r="F44" s="23">
        <f t="shared" si="4"/>
        <v>6</v>
      </c>
      <c r="G44" s="27">
        <f t="shared" si="5"/>
        <v>4</v>
      </c>
    </row>
    <row r="45" spans="1:7" ht="12.75">
      <c r="A45" s="1">
        <v>0.40759032341930546</v>
      </c>
      <c r="B45" s="30">
        <f t="shared" si="0"/>
        <v>18</v>
      </c>
      <c r="C45">
        <f t="shared" si="1"/>
        <v>18</v>
      </c>
      <c r="D45" s="28">
        <f t="shared" si="2"/>
        <v>2</v>
      </c>
      <c r="E45" s="23">
        <f t="shared" si="3"/>
        <v>9</v>
      </c>
      <c r="F45" s="23">
        <f t="shared" si="4"/>
        <v>6</v>
      </c>
      <c r="G45" s="27">
        <f t="shared" si="5"/>
        <v>3</v>
      </c>
    </row>
    <row r="46" spans="1:7" ht="12.75">
      <c r="A46" s="1">
        <v>0.15589330099888188</v>
      </c>
      <c r="B46" s="30">
        <f t="shared" si="0"/>
        <v>16</v>
      </c>
      <c r="C46">
        <f t="shared" si="1"/>
        <v>16</v>
      </c>
      <c r="D46" s="28">
        <f t="shared" si="2"/>
        <v>4</v>
      </c>
      <c r="E46" s="23">
        <f t="shared" si="3"/>
        <v>8</v>
      </c>
      <c r="F46" s="23">
        <f t="shared" si="4"/>
        <v>6</v>
      </c>
      <c r="G46" s="27">
        <f t="shared" si="5"/>
        <v>2</v>
      </c>
    </row>
    <row r="47" spans="1:7" ht="12.75">
      <c r="A47" s="1">
        <v>0.23943611001892906</v>
      </c>
      <c r="B47" s="30">
        <f t="shared" si="0"/>
        <v>17</v>
      </c>
      <c r="C47">
        <f t="shared" si="1"/>
        <v>17</v>
      </c>
      <c r="D47" s="28">
        <f t="shared" si="2"/>
        <v>3</v>
      </c>
      <c r="E47" s="23">
        <f t="shared" si="3"/>
        <v>8.5</v>
      </c>
      <c r="F47" s="23">
        <f t="shared" si="4"/>
        <v>6</v>
      </c>
      <c r="G47" s="27">
        <f t="shared" si="5"/>
        <v>2.5</v>
      </c>
    </row>
    <row r="48" spans="1:7" ht="12.75">
      <c r="A48" s="1">
        <v>0.7133634959023014</v>
      </c>
      <c r="B48" s="30">
        <f t="shared" si="0"/>
        <v>20</v>
      </c>
      <c r="C48">
        <f t="shared" si="1"/>
        <v>20</v>
      </c>
      <c r="D48" s="28">
        <f t="shared" si="2"/>
        <v>0</v>
      </c>
      <c r="E48" s="23">
        <f t="shared" si="3"/>
        <v>10</v>
      </c>
      <c r="F48" s="23">
        <f t="shared" si="4"/>
        <v>6</v>
      </c>
      <c r="G48" s="27">
        <f t="shared" si="5"/>
        <v>4</v>
      </c>
    </row>
    <row r="49" spans="1:7" ht="12.75">
      <c r="A49" s="1">
        <v>0.15422025650219062</v>
      </c>
      <c r="B49" s="30">
        <f t="shared" si="0"/>
        <v>16</v>
      </c>
      <c r="C49">
        <f t="shared" si="1"/>
        <v>16</v>
      </c>
      <c r="D49" s="28">
        <f t="shared" si="2"/>
        <v>4</v>
      </c>
      <c r="E49" s="23">
        <f t="shared" si="3"/>
        <v>8</v>
      </c>
      <c r="F49" s="23">
        <f t="shared" si="4"/>
        <v>6</v>
      </c>
      <c r="G49" s="27">
        <f t="shared" si="5"/>
        <v>2</v>
      </c>
    </row>
    <row r="50" spans="1:7" ht="12.75">
      <c r="A50" s="1">
        <v>0.8084661080141029</v>
      </c>
      <c r="B50" s="30">
        <f t="shared" si="0"/>
        <v>21</v>
      </c>
      <c r="C50">
        <f t="shared" si="1"/>
        <v>20</v>
      </c>
      <c r="D50" s="28">
        <f t="shared" si="2"/>
        <v>0</v>
      </c>
      <c r="E50" s="23">
        <f t="shared" si="3"/>
        <v>10</v>
      </c>
      <c r="F50" s="23">
        <f t="shared" si="4"/>
        <v>6</v>
      </c>
      <c r="G50" s="27">
        <f t="shared" si="5"/>
        <v>4</v>
      </c>
    </row>
    <row r="51" spans="1:7" ht="12.75">
      <c r="A51" s="1">
        <v>0.15697380650460158</v>
      </c>
      <c r="B51" s="30">
        <f t="shared" si="0"/>
        <v>16</v>
      </c>
      <c r="C51">
        <f t="shared" si="1"/>
        <v>16</v>
      </c>
      <c r="D51" s="28">
        <f t="shared" si="2"/>
        <v>4</v>
      </c>
      <c r="E51" s="23">
        <f t="shared" si="3"/>
        <v>8</v>
      </c>
      <c r="F51" s="23">
        <f t="shared" si="4"/>
        <v>6</v>
      </c>
      <c r="G51" s="27">
        <f t="shared" si="5"/>
        <v>2</v>
      </c>
    </row>
    <row r="52" spans="1:7" ht="12.75">
      <c r="A52" s="1">
        <v>0.8510806816920804</v>
      </c>
      <c r="B52" s="30">
        <f t="shared" si="0"/>
        <v>22</v>
      </c>
      <c r="C52">
        <f t="shared" si="1"/>
        <v>20</v>
      </c>
      <c r="D52" s="28">
        <f t="shared" si="2"/>
        <v>0</v>
      </c>
      <c r="E52" s="23">
        <f t="shared" si="3"/>
        <v>10</v>
      </c>
      <c r="F52" s="23">
        <f t="shared" si="4"/>
        <v>6</v>
      </c>
      <c r="G52" s="27">
        <f t="shared" si="5"/>
        <v>4</v>
      </c>
    </row>
    <row r="53" spans="1:7" ht="12.75">
      <c r="A53" s="1">
        <v>0.6747018979215937</v>
      </c>
      <c r="B53" s="30">
        <f t="shared" si="0"/>
        <v>20</v>
      </c>
      <c r="C53">
        <f t="shared" si="1"/>
        <v>20</v>
      </c>
      <c r="D53" s="28">
        <f t="shared" si="2"/>
        <v>0</v>
      </c>
      <c r="E53" s="23">
        <f t="shared" si="3"/>
        <v>10</v>
      </c>
      <c r="F53" s="23">
        <f t="shared" si="4"/>
        <v>6</v>
      </c>
      <c r="G53" s="27">
        <f t="shared" si="5"/>
        <v>4</v>
      </c>
    </row>
    <row r="54" spans="1:7" ht="12.75">
      <c r="A54" s="1">
        <v>0.4586664879721267</v>
      </c>
      <c r="B54" s="30">
        <f t="shared" si="0"/>
        <v>19</v>
      </c>
      <c r="C54">
        <f t="shared" si="1"/>
        <v>19</v>
      </c>
      <c r="D54" s="28">
        <f t="shared" si="2"/>
        <v>1</v>
      </c>
      <c r="E54" s="23">
        <f t="shared" si="3"/>
        <v>9.5</v>
      </c>
      <c r="F54" s="23">
        <f t="shared" si="4"/>
        <v>6</v>
      </c>
      <c r="G54" s="27">
        <f t="shared" si="5"/>
        <v>3.5</v>
      </c>
    </row>
    <row r="55" spans="1:7" ht="12.75">
      <c r="A55" s="1">
        <v>0.7749053742565568</v>
      </c>
      <c r="B55" s="30">
        <f t="shared" si="0"/>
        <v>21</v>
      </c>
      <c r="C55">
        <f t="shared" si="1"/>
        <v>20</v>
      </c>
      <c r="D55" s="28">
        <f t="shared" si="2"/>
        <v>0</v>
      </c>
      <c r="E55" s="23">
        <f t="shared" si="3"/>
        <v>10</v>
      </c>
      <c r="F55" s="23">
        <f t="shared" si="4"/>
        <v>6</v>
      </c>
      <c r="G55" s="27">
        <f t="shared" si="5"/>
        <v>4</v>
      </c>
    </row>
    <row r="56" spans="1:7" ht="12.75">
      <c r="A56" s="1">
        <v>0.5570075736444453</v>
      </c>
      <c r="B56" s="30">
        <f t="shared" si="0"/>
        <v>19</v>
      </c>
      <c r="C56">
        <f t="shared" si="1"/>
        <v>19</v>
      </c>
      <c r="D56" s="28">
        <f t="shared" si="2"/>
        <v>1</v>
      </c>
      <c r="E56" s="23">
        <f t="shared" si="3"/>
        <v>9.5</v>
      </c>
      <c r="F56" s="23">
        <f t="shared" si="4"/>
        <v>6</v>
      </c>
      <c r="G56" s="27">
        <f t="shared" si="5"/>
        <v>3.5</v>
      </c>
    </row>
    <row r="57" spans="1:7" ht="12.75">
      <c r="A57" s="1">
        <v>0.5827077620973746</v>
      </c>
      <c r="B57" s="30">
        <f t="shared" si="0"/>
        <v>20</v>
      </c>
      <c r="C57">
        <f t="shared" si="1"/>
        <v>20</v>
      </c>
      <c r="D57" s="28">
        <f t="shared" si="2"/>
        <v>0</v>
      </c>
      <c r="E57" s="23">
        <f t="shared" si="3"/>
        <v>10</v>
      </c>
      <c r="F57" s="23">
        <f t="shared" si="4"/>
        <v>6</v>
      </c>
      <c r="G57" s="27">
        <f t="shared" si="5"/>
        <v>4</v>
      </c>
    </row>
    <row r="58" spans="1:7" ht="12.75">
      <c r="A58" s="1">
        <v>0.9842585583162053</v>
      </c>
      <c r="B58" s="30">
        <f t="shared" si="0"/>
        <v>24</v>
      </c>
      <c r="C58">
        <f t="shared" si="1"/>
        <v>20</v>
      </c>
      <c r="D58" s="28">
        <f t="shared" si="2"/>
        <v>0</v>
      </c>
      <c r="E58" s="23">
        <f t="shared" si="3"/>
        <v>10</v>
      </c>
      <c r="F58" s="23">
        <f t="shared" si="4"/>
        <v>6</v>
      </c>
      <c r="G58" s="27">
        <f t="shared" si="5"/>
        <v>4</v>
      </c>
    </row>
    <row r="59" spans="1:7" ht="12.75">
      <c r="A59" s="1">
        <v>0.6146282234526961</v>
      </c>
      <c r="B59" s="30">
        <f t="shared" si="0"/>
        <v>20</v>
      </c>
      <c r="C59">
        <f t="shared" si="1"/>
        <v>20</v>
      </c>
      <c r="D59" s="28">
        <f t="shared" si="2"/>
        <v>0</v>
      </c>
      <c r="E59" s="23">
        <f t="shared" si="3"/>
        <v>10</v>
      </c>
      <c r="F59" s="23">
        <f t="shared" si="4"/>
        <v>6</v>
      </c>
      <c r="G59" s="27">
        <f t="shared" si="5"/>
        <v>4</v>
      </c>
    </row>
    <row r="60" spans="1:7" ht="12.75">
      <c r="A60" s="1">
        <v>0.47510952892816594</v>
      </c>
      <c r="B60" s="30">
        <f t="shared" si="0"/>
        <v>19</v>
      </c>
      <c r="C60">
        <f t="shared" si="1"/>
        <v>19</v>
      </c>
      <c r="D60" s="28">
        <f t="shared" si="2"/>
        <v>1</v>
      </c>
      <c r="E60" s="23">
        <f t="shared" si="3"/>
        <v>9.5</v>
      </c>
      <c r="F60" s="23">
        <f t="shared" si="4"/>
        <v>6</v>
      </c>
      <c r="G60" s="27">
        <f t="shared" si="5"/>
        <v>3.5</v>
      </c>
    </row>
    <row r="61" spans="1:7" ht="12.75">
      <c r="A61" s="1">
        <v>0.26201060351765904</v>
      </c>
      <c r="B61" s="30">
        <f t="shared" si="0"/>
        <v>18</v>
      </c>
      <c r="C61">
        <f t="shared" si="1"/>
        <v>18</v>
      </c>
      <c r="D61" s="28">
        <f t="shared" si="2"/>
        <v>2</v>
      </c>
      <c r="E61" s="23">
        <f t="shared" si="3"/>
        <v>9</v>
      </c>
      <c r="F61" s="23">
        <f t="shared" si="4"/>
        <v>6</v>
      </c>
      <c r="G61" s="27">
        <f t="shared" si="5"/>
        <v>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acstas</cp:lastModifiedBy>
  <dcterms:created xsi:type="dcterms:W3CDTF">1999-04-13T19:50:18Z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