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450" windowWidth="15015" windowHeight="8415" activeTab="1"/>
  </bookViews>
  <sheets>
    <sheet name="Simple Regression" sheetId="4" r:id="rId1"/>
    <sheet name="Raw Data" sheetId="1" r:id="rId2"/>
    <sheet name="Sheet2" sheetId="2" r:id="rId3"/>
    <sheet name="Sheet3" sheetId="3" r:id="rId4"/>
  </sheets>
  <calcPr calcId="145621"/>
</workbook>
</file>

<file path=xl/calcChain.xml><?xml version="1.0" encoding="utf-8"?>
<calcChain xmlns="http://schemas.openxmlformats.org/spreadsheetml/2006/main">
  <c r="D8" i="4" l="1"/>
  <c r="D22" i="4"/>
  <c r="D23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25" i="4"/>
  <c r="C2" i="1" l="1"/>
  <c r="D8" i="1" s="1"/>
  <c r="E8" i="1" s="1"/>
  <c r="D22" i="1" l="1"/>
  <c r="E22" i="1" s="1"/>
  <c r="D14" i="1"/>
  <c r="E14" i="1" s="1"/>
  <c r="D6" i="1"/>
  <c r="E6" i="1" s="1"/>
  <c r="D17" i="1"/>
  <c r="E17" i="1" s="1"/>
  <c r="D5" i="1"/>
  <c r="D19" i="1"/>
  <c r="E19" i="1" s="1"/>
  <c r="D15" i="1"/>
  <c r="E15" i="1" s="1"/>
  <c r="D11" i="1"/>
  <c r="E11" i="1" s="1"/>
  <c r="D7" i="1"/>
  <c r="E7" i="1" s="1"/>
  <c r="D10" i="1"/>
  <c r="E10" i="1" s="1"/>
  <c r="D18" i="1"/>
  <c r="E18" i="1" s="1"/>
  <c r="D21" i="1"/>
  <c r="E21" i="1" s="1"/>
  <c r="D13" i="1"/>
  <c r="E13" i="1" s="1"/>
  <c r="D9" i="1"/>
  <c r="E9" i="1" s="1"/>
  <c r="D20" i="1"/>
  <c r="E20" i="1" s="1"/>
  <c r="D16" i="1"/>
  <c r="E16" i="1" s="1"/>
  <c r="D12" i="1"/>
  <c r="E12" i="1" s="1"/>
  <c r="E5" i="1" l="1"/>
  <c r="E3" i="1" s="1"/>
  <c r="E2" i="1" s="1"/>
  <c r="E1" i="1" s="1"/>
  <c r="D2" i="1"/>
</calcChain>
</file>

<file path=xl/sharedStrings.xml><?xml version="1.0" encoding="utf-8"?>
<sst xmlns="http://schemas.openxmlformats.org/spreadsheetml/2006/main" count="46" uniqueCount="42">
  <si>
    <t>Obs</t>
  </si>
  <si>
    <t>X</t>
  </si>
  <si>
    <t>Y</t>
  </si>
  <si>
    <t>Mean Y =</t>
  </si>
  <si>
    <t>Deviation</t>
  </si>
  <si>
    <t>Squared</t>
  </si>
  <si>
    <t>Sum of Squared Deviations</t>
  </si>
  <si>
    <t>Mean Squared Deviation = Variance</t>
  </si>
  <si>
    <t>Standard Deviation</t>
  </si>
  <si>
    <t>Arm Span</t>
  </si>
  <si>
    <t>Ht (in)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</si>
  <si>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</si>
  <si>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</si>
  <si>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</si>
  <si>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</si>
  <si>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</si>
  <si>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</si>
  <si>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</si>
  <si>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</si>
  <si>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</si>
  <si>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</si>
  <si>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</si>
  <si>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</si>
  <si>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</si>
  <si>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</si>
  <si>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</si>
  <si>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</si>
  <si>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</si>
  <si>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</si>
  <si>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</si>
  <si>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</si>
  <si>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</si>
  <si>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</si>
  <si>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</si>
  <si>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RESIDUAL OUTPUT</t>
  </si>
  <si>
    <t>Observation</t>
  </si>
  <si>
    <t>Predicted Ht (in)</t>
  </si>
  <si>
    <t>Residuals</t>
  </si>
  <si>
    <t>Error</t>
  </si>
  <si>
    <t>Sum of Squared Errors</t>
  </si>
  <si>
    <t>Mean Squared Error</t>
  </si>
  <si>
    <t>Residual (Error)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</si>
</sst>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right"/>
    </xf>
    <xf numFmtId="0" fontId="1" fillId="2" borderId="0" xfId="0" applyFont="1" applyFill="1" applyAlignment="1">
      <alignment horizontal="right"/>
    </xf>
    <xf numFmtId="165" fontId="0" fillId="0" borderId="0" xfId="0" applyNumberFormat="1"/>
    <xf numFmtId="165" fontId="0" fillId="3" borderId="0" xfId="0" applyNumberFormat="1" applyFill="1"/>
    <xf numFmtId="0" fontId="1" fillId="2" borderId="0" xfId="0" applyFont="1" applyFill="1"/>
    <xf numFmtId="0" fontId="0" fillId="3" borderId="0" xfId="0" applyFill="1"/>
    <xf numFmtId="0" fontId="0" fillId="4" borderId="0" xfId="0" applyFill="1"/>
    <xf numFmtId="0" fontId="0" fillId="0" borderId="0" xfId="0" applyFill="1" applyBorder="1" applyAlignment="1"/>
    <xf numFmtId="0" fontId="0" fillId="0" borderId="1" xfId="0" applyFill="1" applyBorder="1" applyAlignment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Continuous"/>
    </xf>
    <xf numFmtId="0" fontId="1" fillId="2" borderId="0" xfId="0" applyFont="1" applyFill="1" applyBorder="1" applyAlignment="1"/>
    <xf numFmtId="0" fontId="1" fillId="2" borderId="1" xfId="0" applyFont="1" applyFill="1" applyBorder="1" applyAlignment="1"/>
    <xf numFmtId="164" fontId="0" fillId="0" borderId="0" xfId="0" applyNumberFormat="1" applyFill="1" applyBorder="1" applyAlignment="1"/>
    <xf numFmtId="164" fontId="0" fillId="0" borderId="1" xfId="0" applyNumberFormat="1" applyFill="1" applyBorder="1" applyAlignment="1"/>
    <xf numFmtId="0" fontId="2" fillId="0" borderId="0" xfId="0" applyFont="1" applyFill="1" applyBorder="1" applyAlignment="1">
      <alignment horizontal="center"/>
    </xf>
    <xf numFmtId="0" fontId="0" fillId="5" borderId="0" xfId="0" applyFill="1"/>
    <xf numFmtId="165" fontId="0" fillId="0" borderId="0" xfId="0" applyNumberFormat="1" applyFill="1" applyBorder="1" applyAlignment="1"/>
    <xf numFmtId="165" fontId="0" fillId="3" borderId="0" xfId="0" applyNumberFormat="1" applyFill="1" applyBorder="1" applyAlignment="1"/>
    <xf numFmtId="165" fontId="0" fillId="5" borderId="0" xfId="0" applyNumberFormat="1" applyFill="1" applyBorder="1" applyAlignment="1"/>
    <xf numFmtId="165" fontId="0" fillId="3" borderId="1" xfId="0" applyNumberFormat="1" applyFill="1" applyBorder="1" applyAlignment="1"/>
    <xf numFmtId="165" fontId="0" fillId="0" borderId="1" xfId="0" applyNumberFormat="1" applyFill="1" applyBorder="1" applyAlignment="1"/>
    <xf numFmtId="0" fontId="1" fillId="3" borderId="0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'Raw Data'!$C$4</c:f>
              <c:strCache>
                <c:ptCount val="1"/>
                <c:pt idx="0">
                  <c:v>Ht (in)</c:v>
                </c:pt>
              </c:strCache>
            </c:strRef>
          </c:tx>
          <c:spPr>
            <a:ln w="28575">
              <a:noFill/>
            </a:ln>
          </c:spPr>
          <c:yVal>
            <c:numRef>
              <c:f>'Raw Data'!$C$5:$C$22</c:f>
              <c:numCache>
                <c:formatCode>General</c:formatCode>
                <c:ptCount val="18"/>
                <c:pt idx="0">
                  <c:v>62</c:v>
                </c:pt>
                <c:pt idx="1">
                  <c:v>64</c:v>
                </c:pt>
                <c:pt idx="2">
                  <c:v>70.5</c:v>
                </c:pt>
                <c:pt idx="3">
                  <c:v>70</c:v>
                </c:pt>
                <c:pt idx="4">
                  <c:v>72</c:v>
                </c:pt>
                <c:pt idx="5">
                  <c:v>64</c:v>
                </c:pt>
                <c:pt idx="6">
                  <c:v>62</c:v>
                </c:pt>
                <c:pt idx="7">
                  <c:v>66</c:v>
                </c:pt>
                <c:pt idx="8">
                  <c:v>74</c:v>
                </c:pt>
                <c:pt idx="9">
                  <c:v>64</c:v>
                </c:pt>
                <c:pt idx="10">
                  <c:v>71</c:v>
                </c:pt>
                <c:pt idx="11">
                  <c:v>62</c:v>
                </c:pt>
                <c:pt idx="12">
                  <c:v>71</c:v>
                </c:pt>
                <c:pt idx="13">
                  <c:v>69</c:v>
                </c:pt>
                <c:pt idx="14">
                  <c:v>75</c:v>
                </c:pt>
                <c:pt idx="15">
                  <c:v>66</c:v>
                </c:pt>
                <c:pt idx="16">
                  <c:v>71</c:v>
                </c:pt>
                <c:pt idx="17">
                  <c:v>63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892928"/>
        <c:axId val="230425152"/>
      </c:scatterChart>
      <c:valAx>
        <c:axId val="141892928"/>
        <c:scaling>
          <c:orientation val="minMax"/>
        </c:scaling>
        <c:delete val="0"/>
        <c:axPos val="b"/>
        <c:majorTickMark val="out"/>
        <c:minorTickMark val="none"/>
        <c:tickLblPos val="nextTo"/>
        <c:crossAx val="230425152"/>
        <c:crosses val="autoZero"/>
        <c:crossBetween val="midCat"/>
      </c:valAx>
      <c:valAx>
        <c:axId val="230425152"/>
        <c:scaling>
          <c:orientation val="minMax"/>
        </c:scaling>
        <c:delete val="0"/>
        <c:axPos val="l"/>
        <c:majorGridlines>
          <c:spPr>
            <a:ln>
              <a:solidFill>
                <a:schemeClr val="accent6">
                  <a:lumMod val="60000"/>
                  <a:lumOff val="40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14189292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'Raw Data'!$C$4</c:f>
              <c:strCache>
                <c:ptCount val="1"/>
                <c:pt idx="0">
                  <c:v>Ht (in)</c:v>
                </c:pt>
              </c:strCache>
            </c:strRef>
          </c:tx>
          <c:spPr>
            <a:ln w="28575">
              <a:noFill/>
            </a:ln>
          </c:spPr>
          <c:xVal>
            <c:numRef>
              <c:f>'Raw Data'!$B$5:$B$22</c:f>
              <c:numCache>
                <c:formatCode>General</c:formatCode>
                <c:ptCount val="18"/>
                <c:pt idx="0">
                  <c:v>60</c:v>
                </c:pt>
                <c:pt idx="1">
                  <c:v>68</c:v>
                </c:pt>
                <c:pt idx="2">
                  <c:v>68</c:v>
                </c:pt>
                <c:pt idx="3">
                  <c:v>69</c:v>
                </c:pt>
                <c:pt idx="4">
                  <c:v>75</c:v>
                </c:pt>
                <c:pt idx="5">
                  <c:v>64</c:v>
                </c:pt>
                <c:pt idx="6">
                  <c:v>67</c:v>
                </c:pt>
                <c:pt idx="7">
                  <c:v>67</c:v>
                </c:pt>
                <c:pt idx="8">
                  <c:v>70</c:v>
                </c:pt>
                <c:pt idx="9">
                  <c:v>69</c:v>
                </c:pt>
                <c:pt idx="10">
                  <c:v>73</c:v>
                </c:pt>
                <c:pt idx="11">
                  <c:v>65</c:v>
                </c:pt>
                <c:pt idx="12">
                  <c:v>70</c:v>
                </c:pt>
                <c:pt idx="13">
                  <c:v>70</c:v>
                </c:pt>
                <c:pt idx="14">
                  <c:v>71</c:v>
                </c:pt>
                <c:pt idx="15">
                  <c:v>68</c:v>
                </c:pt>
                <c:pt idx="16">
                  <c:v>65</c:v>
                </c:pt>
                <c:pt idx="17">
                  <c:v>67</c:v>
                </c:pt>
              </c:numCache>
            </c:numRef>
          </c:xVal>
          <c:yVal>
            <c:numRef>
              <c:f>'Raw Data'!$C$5:$C$22</c:f>
              <c:numCache>
                <c:formatCode>General</c:formatCode>
                <c:ptCount val="18"/>
                <c:pt idx="0">
                  <c:v>62</c:v>
                </c:pt>
                <c:pt idx="1">
                  <c:v>64</c:v>
                </c:pt>
                <c:pt idx="2">
                  <c:v>70.5</c:v>
                </c:pt>
                <c:pt idx="3">
                  <c:v>70</c:v>
                </c:pt>
                <c:pt idx="4">
                  <c:v>72</c:v>
                </c:pt>
                <c:pt idx="5">
                  <c:v>64</c:v>
                </c:pt>
                <c:pt idx="6">
                  <c:v>62</c:v>
                </c:pt>
                <c:pt idx="7">
                  <c:v>66</c:v>
                </c:pt>
                <c:pt idx="8">
                  <c:v>74</c:v>
                </c:pt>
                <c:pt idx="9">
                  <c:v>64</c:v>
                </c:pt>
                <c:pt idx="10">
                  <c:v>71</c:v>
                </c:pt>
                <c:pt idx="11">
                  <c:v>62</c:v>
                </c:pt>
                <c:pt idx="12">
                  <c:v>71</c:v>
                </c:pt>
                <c:pt idx="13">
                  <c:v>69</c:v>
                </c:pt>
                <c:pt idx="14">
                  <c:v>75</c:v>
                </c:pt>
                <c:pt idx="15">
                  <c:v>66</c:v>
                </c:pt>
                <c:pt idx="16">
                  <c:v>71</c:v>
                </c:pt>
                <c:pt idx="17">
                  <c:v>63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0426880"/>
        <c:axId val="230427456"/>
      </c:scatterChart>
      <c:valAx>
        <c:axId val="230426880"/>
        <c:scaling>
          <c:orientation val="minMax"/>
          <c:max val="80"/>
          <c:min val="5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Arm Span in Inches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30427456"/>
        <c:crosses val="autoZero"/>
        <c:crossBetween val="midCat"/>
      </c:valAx>
      <c:valAx>
        <c:axId val="230427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042688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504093</xdr:colOff>
      <xdr:row>2</xdr:row>
      <xdr:rowOff>87925</xdr:rowOff>
    </xdr:from>
    <xdr:to>
      <xdr:col>12</xdr:col>
      <xdr:colOff>216877</xdr:colOff>
      <xdr:row>12</xdr:row>
      <xdr:rowOff>146540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175845</xdr:colOff>
      <xdr:row>6</xdr:row>
      <xdr:rowOff>11723</xdr:rowOff>
    </xdr:from>
    <xdr:to>
      <xdr:col>10</xdr:col>
      <xdr:colOff>504092</xdr:colOff>
      <xdr:row>20</xdr:row>
      <xdr:rowOff>35168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0.03125</cdr:x>
      <cdr:y>0.2968</cdr:y>
    </cdr:from>
    <cdr:to>
      <cdr:x>1</cdr:x>
      <cdr:y>0.30137</cdr:y>
    </cdr:to>
    <cdr:cxnSp macro="">
      <cdr:nvCxnSpPr>
        <cdr:cNvPr id="3" name="Straight Connector 2"/>
        <cdr:cNvCxnSpPr/>
      </cdr:nvCxnSpPr>
      <cdr:spPr>
        <a:xfrm xmlns:a="http://schemas.openxmlformats.org/drawingml/2006/main">
          <a:off x="105509" y="762000"/>
          <a:ext cx="3270738" cy="1172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0.02431</cdr:x>
      <cdr:y>0.21233</cdr:y>
    </cdr:from>
    <cdr:to>
      <cdr:x>1</cdr:x>
      <cdr:y>0.39954</cdr:y>
    </cdr:to>
    <cdr:cxnSp macro="">
      <cdr:nvCxnSpPr>
        <cdr:cNvPr id="5" name="Straight Connector 4"/>
        <cdr:cNvCxnSpPr/>
      </cdr:nvCxnSpPr>
      <cdr:spPr>
        <a:xfrm xmlns:a="http://schemas.openxmlformats.org/drawingml/2006/main" flipV="1">
          <a:off x="82063" y="545123"/>
          <a:ext cx="3294184" cy="480646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topLeftCell="A4" zoomScale="145" zoomScaleNormal="145" workbookViewId="0">
      <selection activeCell="B17" sqref="B17"/>
    </sheetView>
  </sheetViews>
  <sheetFormatPr defaultRowHeight="15" x14ac:dyDescent="0.25"/>
  <cols>
    <col min="1" max="1" width="17.42578125" bestFit="1" customWidth="1"/>
    <col min="2" max="2" width="15.42578125" bestFit="1" customWidth="1"/>
    <col min="3" max="4" width="11.140625" bestFit="1" customWidth="1"/>
    <col min="5" max="5" width="10" bestFit="1" customWidth="1"/>
    <col min="6" max="6" width="13.140625" bestFit="1" customWidth="1"/>
  </cols>
  <sheetData>
    <row r="1" spans="1:9" ht="14.45" x14ac:dyDescent="0.3">
      <c r="A1" t="s">
        <v>11</v>
      </c>
    </row>
    <row r="2" spans="1:9" thickBot="1" x14ac:dyDescent="0.35"/>
    <row r="3" spans="1:9" ht="14.45" x14ac:dyDescent="0.3">
      <c r="A3" s="11" t="s">
        <v>12</v>
      </c>
      <c r="B3" s="11"/>
    </row>
    <row r="4" spans="1:9" ht="14.45" x14ac:dyDescent="0.3">
      <c r="A4" s="8" t="s">
        <v>13</v>
      </c>
      <c r="B4" s="8">
        <v>0.6658007283872478</v>
      </c>
    </row>
    <row r="5" spans="1:9" ht="14.45" x14ac:dyDescent="0.3">
      <c r="A5" s="8" t="s">
        <v>14</v>
      </c>
      <c r="B5" s="23">
        <v>0.44329060992098979</v>
      </c>
    </row>
    <row r="6" spans="1:9" ht="14.45" x14ac:dyDescent="0.3">
      <c r="A6" s="8" t="s">
        <v>15</v>
      </c>
      <c r="B6" s="8">
        <v>0.40849627304105163</v>
      </c>
    </row>
    <row r="7" spans="1:9" ht="14.45" x14ac:dyDescent="0.3">
      <c r="A7" s="8" t="s">
        <v>16</v>
      </c>
      <c r="B7" s="8">
        <v>3.3634073167087402</v>
      </c>
    </row>
    <row r="8" spans="1:9" thickBot="1" x14ac:dyDescent="0.35">
      <c r="A8" s="9" t="s">
        <v>17</v>
      </c>
      <c r="B8" s="9">
        <v>18</v>
      </c>
      <c r="D8">
        <f>C12/C14</f>
        <v>0.44329060992098979</v>
      </c>
    </row>
    <row r="10" spans="1:9" thickBot="1" x14ac:dyDescent="0.35">
      <c r="A10" t="s">
        <v>18</v>
      </c>
    </row>
    <row r="11" spans="1:9" ht="14.45" x14ac:dyDescent="0.3">
      <c r="A11" s="10"/>
      <c r="B11" s="10" t="s">
        <v>22</v>
      </c>
      <c r="C11" s="10" t="s">
        <v>23</v>
      </c>
      <c r="D11" s="10" t="s">
        <v>24</v>
      </c>
      <c r="E11" s="10" t="s">
        <v>25</v>
      </c>
      <c r="F11" s="10" t="s">
        <v>26</v>
      </c>
    </row>
    <row r="12" spans="1:9" ht="14.45" x14ac:dyDescent="0.3">
      <c r="A12" s="8" t="s">
        <v>19</v>
      </c>
      <c r="B12" s="8">
        <v>1</v>
      </c>
      <c r="C12" s="18">
        <v>144.12485955056181</v>
      </c>
      <c r="D12" s="18">
        <v>144.12485955056181</v>
      </c>
      <c r="E12" s="18">
        <v>12.740309190274701</v>
      </c>
      <c r="F12" s="12">
        <v>2.5596689130088098E-3</v>
      </c>
    </row>
    <row r="13" spans="1:9" ht="14.45" x14ac:dyDescent="0.3">
      <c r="A13" s="8" t="s">
        <v>41</v>
      </c>
      <c r="B13" s="8">
        <v>16</v>
      </c>
      <c r="C13" s="19">
        <v>181.00014044943819</v>
      </c>
      <c r="D13" s="20">
        <v>11.312508778089887</v>
      </c>
      <c r="E13" s="18"/>
      <c r="F13" s="8"/>
    </row>
    <row r="14" spans="1:9" thickBot="1" x14ac:dyDescent="0.35">
      <c r="A14" s="9" t="s">
        <v>20</v>
      </c>
      <c r="B14" s="9">
        <v>17</v>
      </c>
      <c r="C14" s="21">
        <v>325.125</v>
      </c>
      <c r="D14" s="22"/>
      <c r="E14" s="22"/>
      <c r="F14" s="9"/>
    </row>
    <row r="15" spans="1:9" thickBot="1" x14ac:dyDescent="0.35"/>
    <row r="16" spans="1:9" ht="14.45" x14ac:dyDescent="0.3">
      <c r="A16" s="10"/>
      <c r="B16" s="10" t="s">
        <v>27</v>
      </c>
      <c r="C16" s="10" t="s">
        <v>16</v>
      </c>
      <c r="D16" s="10" t="s">
        <v>28</v>
      </c>
      <c r="E16" s="10" t="s">
        <v>29</v>
      </c>
      <c r="F16" s="10" t="s">
        <v>30</v>
      </c>
      <c r="G16" s="10" t="s">
        <v>31</v>
      </c>
      <c r="H16" s="10" t="s">
        <v>32</v>
      </c>
      <c r="I16" s="10" t="s">
        <v>33</v>
      </c>
    </row>
    <row r="17" spans="1:24" ht="14.45" x14ac:dyDescent="0.3">
      <c r="A17" s="8" t="s">
        <v>21</v>
      </c>
      <c r="B17" s="12">
        <v>9.440168539325839</v>
      </c>
      <c r="C17" s="8">
        <v>16.308814134305589</v>
      </c>
      <c r="D17" s="8">
        <v>0.57883844046443855</v>
      </c>
      <c r="E17" s="8">
        <v>0.57075774409914592</v>
      </c>
      <c r="F17" s="8">
        <v>-25.132972968003081</v>
      </c>
      <c r="G17" s="8">
        <v>44.013310046654759</v>
      </c>
      <c r="H17" s="8">
        <v>-25.132972968003081</v>
      </c>
      <c r="I17" s="8">
        <v>44.013310046654759</v>
      </c>
    </row>
    <row r="18" spans="1:24" thickBot="1" x14ac:dyDescent="0.35">
      <c r="A18" s="9" t="s">
        <v>9</v>
      </c>
      <c r="B18" s="13">
        <v>0.85365168539325842</v>
      </c>
      <c r="C18" s="9">
        <v>0.23916119687663739</v>
      </c>
      <c r="D18" s="9">
        <v>3.5693569715390896</v>
      </c>
      <c r="E18" s="9">
        <v>2.5596689130088146E-3</v>
      </c>
      <c r="F18" s="9">
        <v>0.34665259676637694</v>
      </c>
      <c r="G18" s="9">
        <v>1.3606507740201399</v>
      </c>
      <c r="H18" s="9">
        <v>0.34665259676637694</v>
      </c>
      <c r="I18" s="9">
        <v>1.3606507740201399</v>
      </c>
    </row>
    <row r="22" spans="1:24" x14ac:dyDescent="0.25">
      <c r="A22" t="s">
        <v>34</v>
      </c>
      <c r="D22" s="17">
        <f>D23/16</f>
        <v>11.312508778089889</v>
      </c>
      <c r="E22" t="s">
        <v>40</v>
      </c>
    </row>
    <row r="23" spans="1:24" ht="15.75" thickBot="1" x14ac:dyDescent="0.3">
      <c r="C23" t="s">
        <v>38</v>
      </c>
      <c r="D23" s="6">
        <f>SUM(D25:D42)</f>
        <v>181.00014044943822</v>
      </c>
      <c r="E23" t="s">
        <v>39</v>
      </c>
    </row>
    <row r="24" spans="1:24" x14ac:dyDescent="0.25">
      <c r="A24" s="10" t="s">
        <v>35</v>
      </c>
      <c r="B24" s="10" t="s">
        <v>36</v>
      </c>
      <c r="C24" s="10" t="s">
        <v>37</v>
      </c>
      <c r="D24" s="16" t="s">
        <v>5</v>
      </c>
    </row>
    <row r="25" spans="1:24" x14ac:dyDescent="0.25">
      <c r="A25" s="8">
        <v>1</v>
      </c>
      <c r="B25" s="14">
        <v>60.659269662921346</v>
      </c>
      <c r="C25" s="14">
        <v>1.3407303370786536</v>
      </c>
      <c r="D25">
        <f>C25^2</f>
        <v>1.7975578367630403</v>
      </c>
      <c r="X25" s="2" t="s">
        <v>10</v>
      </c>
    </row>
    <row r="26" spans="1:24" x14ac:dyDescent="0.25">
      <c r="A26" s="8">
        <v>2</v>
      </c>
      <c r="B26" s="14">
        <v>67.488483146067409</v>
      </c>
      <c r="C26" s="14">
        <v>-3.4884831460674093</v>
      </c>
      <c r="D26">
        <f t="shared" ref="D26:D42" si="0">C26^2</f>
        <v>12.16951466039637</v>
      </c>
      <c r="X26">
        <v>62</v>
      </c>
    </row>
    <row r="27" spans="1:24" x14ac:dyDescent="0.25">
      <c r="A27" s="8">
        <v>3</v>
      </c>
      <c r="B27" s="14">
        <v>67.488483146067409</v>
      </c>
      <c r="C27" s="14">
        <v>3.0115168539325907</v>
      </c>
      <c r="D27">
        <f t="shared" si="0"/>
        <v>9.0692337615200493</v>
      </c>
      <c r="X27">
        <v>64</v>
      </c>
    </row>
    <row r="28" spans="1:24" x14ac:dyDescent="0.25">
      <c r="A28" s="8">
        <v>4</v>
      </c>
      <c r="B28" s="14">
        <v>68.342134831460669</v>
      </c>
      <c r="C28" s="14">
        <v>1.6578651685393311</v>
      </c>
      <c r="D28">
        <f t="shared" si="0"/>
        <v>2.7485169170559445</v>
      </c>
      <c r="X28">
        <v>70.5</v>
      </c>
    </row>
    <row r="29" spans="1:24" x14ac:dyDescent="0.25">
      <c r="A29" s="8">
        <v>5</v>
      </c>
      <c r="B29" s="14">
        <v>73.464044943820227</v>
      </c>
      <c r="C29" s="14">
        <v>-1.4640449438202268</v>
      </c>
      <c r="D29">
        <f t="shared" si="0"/>
        <v>2.1434275975255708</v>
      </c>
      <c r="X29">
        <v>70</v>
      </c>
    </row>
    <row r="30" spans="1:24" x14ac:dyDescent="0.25">
      <c r="A30" s="8">
        <v>6</v>
      </c>
      <c r="B30" s="14">
        <v>64.073876404494371</v>
      </c>
      <c r="C30" s="14">
        <v>-7.3876404494370718E-2</v>
      </c>
      <c r="D30">
        <f t="shared" si="0"/>
        <v>5.4577231410158781E-3</v>
      </c>
      <c r="X30">
        <v>72</v>
      </c>
    </row>
    <row r="31" spans="1:24" x14ac:dyDescent="0.25">
      <c r="A31" s="8">
        <v>7</v>
      </c>
      <c r="B31" s="14">
        <v>66.63483146067415</v>
      </c>
      <c r="C31" s="14">
        <v>-4.6348314606741496</v>
      </c>
      <c r="D31">
        <f t="shared" si="0"/>
        <v>21.48166266885487</v>
      </c>
      <c r="X31">
        <v>64</v>
      </c>
    </row>
    <row r="32" spans="1:24" x14ac:dyDescent="0.25">
      <c r="A32" s="8">
        <v>8</v>
      </c>
      <c r="B32" s="14">
        <v>66.63483146067415</v>
      </c>
      <c r="C32" s="14">
        <v>-0.63483146067414964</v>
      </c>
      <c r="D32">
        <f t="shared" si="0"/>
        <v>0.40301098346167441</v>
      </c>
      <c r="X32">
        <v>62</v>
      </c>
    </row>
    <row r="33" spans="1:24" x14ac:dyDescent="0.25">
      <c r="A33" s="8">
        <v>9</v>
      </c>
      <c r="B33" s="14">
        <v>69.195786516853929</v>
      </c>
      <c r="C33" s="14">
        <v>4.8042134831460714</v>
      </c>
      <c r="D33">
        <f t="shared" si="0"/>
        <v>23.080467191642509</v>
      </c>
      <c r="X33">
        <v>66</v>
      </c>
    </row>
    <row r="34" spans="1:24" x14ac:dyDescent="0.25">
      <c r="A34" s="8">
        <v>10</v>
      </c>
      <c r="B34" s="14">
        <v>68.342134831460669</v>
      </c>
      <c r="C34" s="14">
        <v>-4.3421348314606689</v>
      </c>
      <c r="D34">
        <f t="shared" si="0"/>
        <v>18.854134894583972</v>
      </c>
      <c r="X34">
        <v>74</v>
      </c>
    </row>
    <row r="35" spans="1:24" x14ac:dyDescent="0.25">
      <c r="A35" s="8">
        <v>11</v>
      </c>
      <c r="B35" s="14">
        <v>71.756741573033707</v>
      </c>
      <c r="C35" s="14">
        <v>-0.75674157303370748</v>
      </c>
      <c r="D35">
        <f t="shared" si="0"/>
        <v>0.57265780835753</v>
      </c>
      <c r="X35">
        <v>64</v>
      </c>
    </row>
    <row r="36" spans="1:24" x14ac:dyDescent="0.25">
      <c r="A36" s="8">
        <v>12</v>
      </c>
      <c r="B36" s="14">
        <v>64.92752808988763</v>
      </c>
      <c r="C36" s="14">
        <v>-2.9275280898876304</v>
      </c>
      <c r="D36">
        <f t="shared" si="0"/>
        <v>8.5704207170811184</v>
      </c>
      <c r="X36">
        <v>71</v>
      </c>
    </row>
    <row r="37" spans="1:24" x14ac:dyDescent="0.25">
      <c r="A37" s="8">
        <v>13</v>
      </c>
      <c r="B37" s="14">
        <v>69.195786516853929</v>
      </c>
      <c r="C37" s="14">
        <v>1.8042134831460714</v>
      </c>
      <c r="D37">
        <f t="shared" si="0"/>
        <v>3.2551862927660795</v>
      </c>
      <c r="X37">
        <v>62</v>
      </c>
    </row>
    <row r="38" spans="1:24" x14ac:dyDescent="0.25">
      <c r="A38" s="8">
        <v>14</v>
      </c>
      <c r="B38" s="14">
        <v>69.195786516853929</v>
      </c>
      <c r="C38" s="14">
        <v>-0.19578651685392856</v>
      </c>
      <c r="D38">
        <f t="shared" si="0"/>
        <v>3.8332360181793652E-2</v>
      </c>
      <c r="X38">
        <v>71</v>
      </c>
    </row>
    <row r="39" spans="1:24" x14ac:dyDescent="0.25">
      <c r="A39" s="8">
        <v>15</v>
      </c>
      <c r="B39" s="14">
        <v>70.049438202247188</v>
      </c>
      <c r="C39" s="14">
        <v>4.9505617977528118</v>
      </c>
      <c r="D39">
        <f t="shared" si="0"/>
        <v>24.508062113369551</v>
      </c>
      <c r="X39">
        <v>69</v>
      </c>
    </row>
    <row r="40" spans="1:24" x14ac:dyDescent="0.25">
      <c r="A40" s="8">
        <v>16</v>
      </c>
      <c r="B40" s="14">
        <v>67.488483146067409</v>
      </c>
      <c r="C40" s="14">
        <v>-1.4884831460674093</v>
      </c>
      <c r="D40">
        <f t="shared" si="0"/>
        <v>2.2155820761267324</v>
      </c>
      <c r="X40">
        <v>75</v>
      </c>
    </row>
    <row r="41" spans="1:24" x14ac:dyDescent="0.25">
      <c r="A41" s="8">
        <v>17</v>
      </c>
      <c r="B41" s="14">
        <v>64.92752808988763</v>
      </c>
      <c r="C41" s="14">
        <v>6.0724719101123696</v>
      </c>
      <c r="D41">
        <f t="shared" si="0"/>
        <v>36.874915099103774</v>
      </c>
      <c r="X41">
        <v>66</v>
      </c>
    </row>
    <row r="42" spans="1:24" ht="15.75" thickBot="1" x14ac:dyDescent="0.3">
      <c r="A42" s="9">
        <v>18</v>
      </c>
      <c r="B42" s="15">
        <v>66.63483146067415</v>
      </c>
      <c r="C42" s="15">
        <v>-3.6348314606741496</v>
      </c>
      <c r="D42">
        <f t="shared" si="0"/>
        <v>13.211999747506573</v>
      </c>
      <c r="X42">
        <v>71</v>
      </c>
    </row>
    <row r="43" spans="1:24" x14ac:dyDescent="0.25">
      <c r="X43">
        <v>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zoomScale="130" zoomScaleNormal="130" workbookViewId="0">
      <selection activeCell="C4" sqref="C4"/>
    </sheetView>
  </sheetViews>
  <sheetFormatPr defaultRowHeight="15" x14ac:dyDescent="0.25"/>
  <cols>
    <col min="3" max="3" width="8.7109375" customWidth="1"/>
    <col min="5" max="5" width="7.7109375" bestFit="1" customWidth="1"/>
  </cols>
  <sheetData>
    <row r="1" spans="1:6" ht="14.45" x14ac:dyDescent="0.3">
      <c r="C1" s="1" t="s">
        <v>3</v>
      </c>
      <c r="E1" s="7">
        <f>SQRT(E2)</f>
        <v>4.3732139211339751</v>
      </c>
      <c r="F1" t="s">
        <v>8</v>
      </c>
    </row>
    <row r="2" spans="1:6" ht="14.45" x14ac:dyDescent="0.3">
      <c r="C2" s="4">
        <f>AVERAGE(C5:C22)</f>
        <v>67.583333333333329</v>
      </c>
      <c r="D2" s="4">
        <f>AVERAGE(D5:D22)</f>
        <v>4.736951571734001E-15</v>
      </c>
      <c r="E2" s="6">
        <f>E3/17</f>
        <v>19.125</v>
      </c>
      <c r="F2" t="s">
        <v>7</v>
      </c>
    </row>
    <row r="3" spans="1:6" ht="14.45" x14ac:dyDescent="0.3">
      <c r="B3" s="1" t="s">
        <v>1</v>
      </c>
      <c r="C3" s="1" t="s">
        <v>2</v>
      </c>
      <c r="E3" s="3">
        <f>SUM(E5:E22)</f>
        <v>325.125</v>
      </c>
      <c r="F3" t="s">
        <v>6</v>
      </c>
    </row>
    <row r="4" spans="1:6" ht="14.45" x14ac:dyDescent="0.3">
      <c r="A4" s="2" t="s">
        <v>0</v>
      </c>
      <c r="B4" s="2" t="s">
        <v>9</v>
      </c>
      <c r="C4" s="2" t="s">
        <v>10</v>
      </c>
      <c r="D4" s="5" t="s">
        <v>4</v>
      </c>
      <c r="E4" s="5" t="s">
        <v>5</v>
      </c>
    </row>
    <row r="5" spans="1:6" ht="14.45" x14ac:dyDescent="0.3">
      <c r="A5">
        <v>1</v>
      </c>
      <c r="B5">
        <v>60</v>
      </c>
      <c r="C5">
        <v>62</v>
      </c>
      <c r="D5" s="3">
        <f>C5-$C$2</f>
        <v>-5.5833333333333286</v>
      </c>
      <c r="E5" s="3">
        <f>D5^2</f>
        <v>31.173611111111057</v>
      </c>
    </row>
    <row r="6" spans="1:6" ht="14.45" x14ac:dyDescent="0.3">
      <c r="A6">
        <v>2</v>
      </c>
      <c r="B6">
        <v>68</v>
      </c>
      <c r="C6">
        <v>64</v>
      </c>
      <c r="D6" s="3">
        <f t="shared" ref="D6:D22" si="0">C6-$C$2</f>
        <v>-3.5833333333333286</v>
      </c>
      <c r="E6" s="3">
        <f t="shared" ref="E6:E22" si="1">D6^2</f>
        <v>12.840277777777743</v>
      </c>
    </row>
    <row r="7" spans="1:6" ht="14.45" x14ac:dyDescent="0.3">
      <c r="A7">
        <v>3</v>
      </c>
      <c r="B7">
        <v>68</v>
      </c>
      <c r="C7">
        <v>70.5</v>
      </c>
      <c r="D7" s="3">
        <f t="shared" si="0"/>
        <v>2.9166666666666714</v>
      </c>
      <c r="E7" s="3">
        <f t="shared" si="1"/>
        <v>8.5069444444444713</v>
      </c>
    </row>
    <row r="8" spans="1:6" ht="14.45" x14ac:dyDescent="0.3">
      <c r="A8">
        <v>4</v>
      </c>
      <c r="B8">
        <v>69</v>
      </c>
      <c r="C8">
        <v>70</v>
      </c>
      <c r="D8" s="3">
        <f t="shared" si="0"/>
        <v>2.4166666666666714</v>
      </c>
      <c r="E8" s="3">
        <f t="shared" si="1"/>
        <v>5.8402777777778008</v>
      </c>
    </row>
    <row r="9" spans="1:6" ht="14.45" x14ac:dyDescent="0.3">
      <c r="A9">
        <v>5</v>
      </c>
      <c r="B9">
        <v>75</v>
      </c>
      <c r="C9">
        <v>72</v>
      </c>
      <c r="D9" s="3">
        <f t="shared" si="0"/>
        <v>4.4166666666666714</v>
      </c>
      <c r="E9" s="3">
        <f t="shared" si="1"/>
        <v>19.506944444444485</v>
      </c>
    </row>
    <row r="10" spans="1:6" ht="14.45" x14ac:dyDescent="0.3">
      <c r="A10">
        <v>6</v>
      </c>
      <c r="B10">
        <v>64</v>
      </c>
      <c r="C10">
        <v>64</v>
      </c>
      <c r="D10" s="3">
        <f t="shared" si="0"/>
        <v>-3.5833333333333286</v>
      </c>
      <c r="E10" s="3">
        <f t="shared" si="1"/>
        <v>12.840277777777743</v>
      </c>
    </row>
    <row r="11" spans="1:6" ht="14.45" x14ac:dyDescent="0.3">
      <c r="A11">
        <v>7</v>
      </c>
      <c r="B11">
        <v>67</v>
      </c>
      <c r="C11">
        <v>62</v>
      </c>
      <c r="D11" s="3">
        <f t="shared" si="0"/>
        <v>-5.5833333333333286</v>
      </c>
      <c r="E11" s="3">
        <f t="shared" si="1"/>
        <v>31.173611111111057</v>
      </c>
    </row>
    <row r="12" spans="1:6" ht="14.45" x14ac:dyDescent="0.3">
      <c r="A12">
        <v>8</v>
      </c>
      <c r="B12">
        <v>67</v>
      </c>
      <c r="C12">
        <v>66</v>
      </c>
      <c r="D12" s="3">
        <f t="shared" si="0"/>
        <v>-1.5833333333333286</v>
      </c>
      <c r="E12" s="3">
        <f t="shared" si="1"/>
        <v>2.5069444444444295</v>
      </c>
    </row>
    <row r="13" spans="1:6" ht="14.45" x14ac:dyDescent="0.3">
      <c r="A13">
        <v>9</v>
      </c>
      <c r="B13">
        <v>70</v>
      </c>
      <c r="C13">
        <v>74</v>
      </c>
      <c r="D13" s="3">
        <f t="shared" si="0"/>
        <v>6.4166666666666714</v>
      </c>
      <c r="E13" s="3">
        <f t="shared" si="1"/>
        <v>41.173611111111171</v>
      </c>
    </row>
    <row r="14" spans="1:6" ht="14.45" x14ac:dyDescent="0.3">
      <c r="A14">
        <v>10</v>
      </c>
      <c r="B14">
        <v>69</v>
      </c>
      <c r="C14">
        <v>64</v>
      </c>
      <c r="D14" s="3">
        <f t="shared" si="0"/>
        <v>-3.5833333333333286</v>
      </c>
      <c r="E14" s="3">
        <f t="shared" si="1"/>
        <v>12.840277777777743</v>
      </c>
    </row>
    <row r="15" spans="1:6" ht="14.45" x14ac:dyDescent="0.3">
      <c r="A15">
        <v>11</v>
      </c>
      <c r="B15">
        <v>73</v>
      </c>
      <c r="C15">
        <v>71</v>
      </c>
      <c r="D15" s="3">
        <f t="shared" si="0"/>
        <v>3.4166666666666714</v>
      </c>
      <c r="E15" s="3">
        <f t="shared" si="1"/>
        <v>11.673611111111143</v>
      </c>
    </row>
    <row r="16" spans="1:6" ht="14.45" x14ac:dyDescent="0.3">
      <c r="A16">
        <v>12</v>
      </c>
      <c r="B16">
        <v>65</v>
      </c>
      <c r="C16">
        <v>62</v>
      </c>
      <c r="D16" s="3">
        <f t="shared" si="0"/>
        <v>-5.5833333333333286</v>
      </c>
      <c r="E16" s="3">
        <f t="shared" si="1"/>
        <v>31.173611111111057</v>
      </c>
    </row>
    <row r="17" spans="1:5" ht="14.45" x14ac:dyDescent="0.3">
      <c r="A17">
        <v>13</v>
      </c>
      <c r="B17">
        <v>70</v>
      </c>
      <c r="C17">
        <v>71</v>
      </c>
      <c r="D17" s="3">
        <f t="shared" si="0"/>
        <v>3.4166666666666714</v>
      </c>
      <c r="E17" s="3">
        <f t="shared" si="1"/>
        <v>11.673611111111143</v>
      </c>
    </row>
    <row r="18" spans="1:5" ht="14.45" x14ac:dyDescent="0.3">
      <c r="A18">
        <v>14</v>
      </c>
      <c r="B18">
        <v>70</v>
      </c>
      <c r="C18">
        <v>69</v>
      </c>
      <c r="D18" s="3">
        <f t="shared" si="0"/>
        <v>1.4166666666666714</v>
      </c>
      <c r="E18" s="3">
        <f t="shared" si="1"/>
        <v>2.006944444444458</v>
      </c>
    </row>
    <row r="19" spans="1:5" ht="14.45" x14ac:dyDescent="0.3">
      <c r="A19">
        <v>15</v>
      </c>
      <c r="B19">
        <v>71</v>
      </c>
      <c r="C19">
        <v>75</v>
      </c>
      <c r="D19" s="3">
        <f t="shared" si="0"/>
        <v>7.4166666666666714</v>
      </c>
      <c r="E19" s="3">
        <f t="shared" si="1"/>
        <v>55.006944444444514</v>
      </c>
    </row>
    <row r="20" spans="1:5" x14ac:dyDescent="0.25">
      <c r="A20">
        <v>16</v>
      </c>
      <c r="B20">
        <v>68</v>
      </c>
      <c r="C20">
        <v>66</v>
      </c>
      <c r="D20" s="3">
        <f t="shared" si="0"/>
        <v>-1.5833333333333286</v>
      </c>
      <c r="E20" s="3">
        <f t="shared" si="1"/>
        <v>2.5069444444444295</v>
      </c>
    </row>
    <row r="21" spans="1:5" x14ac:dyDescent="0.25">
      <c r="A21">
        <v>17</v>
      </c>
      <c r="B21">
        <v>65</v>
      </c>
      <c r="C21">
        <v>71</v>
      </c>
      <c r="D21" s="3">
        <f t="shared" si="0"/>
        <v>3.4166666666666714</v>
      </c>
      <c r="E21" s="3">
        <f t="shared" si="1"/>
        <v>11.673611111111143</v>
      </c>
    </row>
    <row r="22" spans="1:5" x14ac:dyDescent="0.25">
      <c r="A22">
        <v>18</v>
      </c>
      <c r="B22">
        <v>67</v>
      </c>
      <c r="C22">
        <v>63</v>
      </c>
      <c r="D22" s="3">
        <f t="shared" si="0"/>
        <v>-4.5833333333333286</v>
      </c>
      <c r="E22" s="3">
        <f t="shared" si="1"/>
        <v>21.0069444444444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Simple Regression</vt:lpstr>
      <vt:lpstr>Raw Data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H. Lemmond</dc:creator>
  <cp:lastModifiedBy>Satish</cp:lastModifiedBy>
  <dcterms:created xsi:type="dcterms:W3CDTF">2014-06-16T23:35:57Z</dcterms:created>
  <dcterms:modified xsi:type="dcterms:W3CDTF">2014-06-23T16:27:46Z</dcterms:modified>
</cp:coreProperties>
</file>